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2-2559" sheetId="47" r:id="rId1"/>
    <sheet name="2-2560" sheetId="44" r:id="rId2"/>
  </sheets>
  <definedNames>
    <definedName name="_xlnm.Print_Area" localSheetId="0">'2-2559'!$A$1:$L$52</definedName>
    <definedName name="_xlnm.Print_Area" localSheetId="1">'2-2560'!$A$1:$L$56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44" l="1"/>
  <c r="L41" i="44"/>
  <c r="L38" i="44"/>
  <c r="L12" i="44"/>
  <c r="L13" i="44"/>
  <c r="L14" i="44"/>
  <c r="L11" i="44"/>
  <c r="L10" i="44"/>
  <c r="L9" i="44"/>
  <c r="J55" i="44" l="1"/>
  <c r="B55" i="44"/>
  <c r="H42" i="44"/>
  <c r="I42" i="44"/>
  <c r="J42" i="44"/>
  <c r="K42" i="44"/>
  <c r="G42" i="44"/>
  <c r="B42" i="44"/>
  <c r="I28" i="44"/>
  <c r="J28" i="44"/>
  <c r="K28" i="44"/>
  <c r="H28" i="44"/>
  <c r="B28" i="44"/>
  <c r="F15" i="44"/>
  <c r="G15" i="44"/>
  <c r="H15" i="44"/>
  <c r="I15" i="44"/>
  <c r="J15" i="44"/>
  <c r="K15" i="44"/>
  <c r="E15" i="44"/>
  <c r="B15" i="44"/>
  <c r="B51" i="47" l="1"/>
  <c r="L51" i="47" s="1"/>
  <c r="L50" i="47"/>
  <c r="L48" i="47"/>
  <c r="K39" i="47"/>
  <c r="I39" i="47"/>
  <c r="H39" i="47"/>
  <c r="G39" i="47"/>
  <c r="B39" i="47"/>
  <c r="L39" i="47" s="1"/>
  <c r="L38" i="47"/>
  <c r="L36" i="47"/>
  <c r="H26" i="47"/>
  <c r="B25" i="47"/>
  <c r="L25" i="47" s="1"/>
  <c r="L24" i="47"/>
  <c r="L23" i="47"/>
  <c r="K22" i="47"/>
  <c r="K26" i="47" s="1"/>
  <c r="I22" i="47"/>
  <c r="B22" i="47"/>
  <c r="I21" i="47"/>
  <c r="I26" i="47" s="1"/>
  <c r="B21" i="47"/>
  <c r="B26" i="47" s="1"/>
  <c r="L13" i="47"/>
  <c r="K13" i="47"/>
  <c r="I13" i="47"/>
  <c r="B13" i="47"/>
  <c r="L12" i="47"/>
  <c r="L11" i="47"/>
  <c r="K10" i="47"/>
  <c r="I10" i="47"/>
  <c r="I14" i="47" s="1"/>
  <c r="H10" i="47"/>
  <c r="G10" i="47"/>
  <c r="F10" i="47"/>
  <c r="B10" i="47"/>
  <c r="K9" i="47"/>
  <c r="K14" i="47" s="1"/>
  <c r="H9" i="47"/>
  <c r="H14" i="47" s="1"/>
  <c r="G9" i="47"/>
  <c r="G14" i="47" s="1"/>
  <c r="F9" i="47"/>
  <c r="F14" i="47" s="1"/>
  <c r="E9" i="47"/>
  <c r="E14" i="47" s="1"/>
  <c r="B9" i="47"/>
  <c r="B14" i="47" s="1"/>
  <c r="L10" i="47" l="1"/>
  <c r="L21" i="47"/>
  <c r="L22" i="47"/>
  <c r="L9" i="47"/>
  <c r="I13" i="44" l="1"/>
  <c r="I10" i="44"/>
  <c r="H10" i="44"/>
  <c r="H9" i="44"/>
  <c r="G10" i="44"/>
  <c r="G9" i="44"/>
  <c r="F10" i="44"/>
  <c r="F9" i="44"/>
  <c r="E9" i="44"/>
  <c r="K23" i="44"/>
  <c r="I23" i="44"/>
  <c r="I22" i="44"/>
  <c r="B26" i="44"/>
  <c r="B23" i="44"/>
  <c r="B22" i="44"/>
  <c r="B10" i="44"/>
  <c r="B9" i="44"/>
  <c r="B13" i="44"/>
  <c r="L51" i="44" l="1"/>
  <c r="L53" i="44"/>
  <c r="L22" i="44"/>
  <c r="L23" i="44"/>
</calcChain>
</file>

<file path=xl/sharedStrings.xml><?xml version="1.0" encoding="utf-8"?>
<sst xmlns="http://schemas.openxmlformats.org/spreadsheetml/2006/main" count="66" uniqueCount="19">
  <si>
    <t>รวม</t>
  </si>
  <si>
    <t>จำนวนรับเข้า</t>
  </si>
  <si>
    <t>คณะสาธารณสุขศาสตร์</t>
  </si>
  <si>
    <t>หลักสูตรสาธารณสุขศาสตรบัณฑิต     สาขาวิชาการจัดการสถานพยาบาล</t>
  </si>
  <si>
    <t xml:space="preserve">หลักสูตรสาธารณสุขศาสตรบัณฑิต     สาขาวิชาสาธารณสุขศาสตร์ 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</si>
  <si>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</si>
  <si>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</si>
  <si>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</si>
  <si>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</si>
  <si>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</si>
  <si>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</si>
  <si>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</si>
  <si>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</si>
  <si>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</si>
  <si>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รายงานจำนวนนักศึกษา อัตราการคงอยู่ของนักศึกษา และอัตราการสำเร็จการศึกษาย้อนหลัง 5 ปีระดับปริญญาตรี</t>
  </si>
  <si>
    <t>อัตราการคงอยู่ของนักศึกษาจนถึงสิ้นปีการศึกษา 2559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</si>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</sst>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2"/>
  <sheetViews>
    <sheetView view="pageBreakPreview" zoomScaleNormal="100" zoomScaleSheetLayoutView="100" workbookViewId="0">
      <selection activeCell="B16" sqref="B16"/>
    </sheetView>
  </sheetViews>
  <sheetFormatPr defaultRowHeight="21" x14ac:dyDescent="0.35"/>
  <cols>
    <col min="1" max="2" width="13.875" style="1" customWidth="1"/>
    <col min="3" max="8" width="9.625" style="1" customWidth="1"/>
    <col min="9" max="10" width="9.625" style="2" customWidth="1"/>
    <col min="11" max="11" width="22.625" style="2" customWidth="1"/>
    <col min="12" max="12" width="21.125" style="2" customWidth="1"/>
    <col min="13" max="16384" width="9" style="1"/>
  </cols>
  <sheetData>
    <row r="1" spans="1:12" s="21" customFormat="1" ht="27.75" customHeight="1" x14ac:dyDescent="0.2">
      <c r="A1" s="22" t="s">
        <v>14</v>
      </c>
      <c r="I1" s="2"/>
      <c r="J1" s="2"/>
      <c r="K1" s="2"/>
      <c r="L1" s="2"/>
    </row>
    <row r="2" spans="1:12" s="4" customFormat="1" ht="25.5" customHeight="1" x14ac:dyDescent="0.4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4" customFormat="1" ht="22.5" customHeight="1" x14ac:dyDescent="0.4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4" customFormat="1" ht="23.25" customHeight="1" x14ac:dyDescent="0.4">
      <c r="A4" s="8" t="s">
        <v>8</v>
      </c>
      <c r="B4" s="3"/>
      <c r="C4" s="3"/>
      <c r="D4" s="3"/>
      <c r="E4" s="3"/>
      <c r="F4" s="3"/>
      <c r="G4" s="3"/>
      <c r="H4" s="3"/>
      <c r="I4" s="26"/>
      <c r="J4" s="26"/>
      <c r="K4" s="26"/>
      <c r="L4" s="26"/>
    </row>
    <row r="5" spans="1:12" ht="24" customHeight="1" x14ac:dyDescent="0.35">
      <c r="A5" s="41" t="s">
        <v>5</v>
      </c>
      <c r="B5" s="41" t="s">
        <v>1</v>
      </c>
      <c r="C5" s="43" t="s">
        <v>7</v>
      </c>
      <c r="D5" s="44"/>
      <c r="E5" s="44"/>
      <c r="F5" s="44"/>
      <c r="G5" s="44"/>
      <c r="H5" s="44"/>
      <c r="I5" s="45"/>
      <c r="J5" s="29"/>
      <c r="K5" s="46" t="s">
        <v>6</v>
      </c>
      <c r="L5" s="48" t="s">
        <v>15</v>
      </c>
    </row>
    <row r="6" spans="1:12" ht="41.1" customHeight="1" x14ac:dyDescent="0.35">
      <c r="A6" s="42"/>
      <c r="B6" s="41"/>
      <c r="C6" s="28">
        <v>2553</v>
      </c>
      <c r="D6" s="28">
        <v>2554</v>
      </c>
      <c r="E6" s="12">
        <v>2555</v>
      </c>
      <c r="F6" s="12">
        <v>2556</v>
      </c>
      <c r="G6" s="12">
        <v>2557</v>
      </c>
      <c r="H6" s="12">
        <v>2558</v>
      </c>
      <c r="I6" s="12">
        <v>2559</v>
      </c>
      <c r="J6" s="30"/>
      <c r="K6" s="47"/>
      <c r="L6" s="49"/>
    </row>
    <row r="7" spans="1:12" ht="19.5" customHeight="1" x14ac:dyDescent="0.35">
      <c r="A7" s="5">
        <v>2553</v>
      </c>
      <c r="B7" s="5"/>
      <c r="C7" s="6"/>
      <c r="D7" s="6"/>
      <c r="E7" s="6"/>
      <c r="F7" s="6"/>
      <c r="G7" s="6"/>
      <c r="H7" s="6"/>
      <c r="I7" s="9"/>
      <c r="J7" s="9"/>
      <c r="K7" s="9"/>
      <c r="L7" s="17"/>
    </row>
    <row r="8" spans="1:12" ht="19.5" customHeight="1" x14ac:dyDescent="0.35">
      <c r="A8" s="5">
        <v>2554</v>
      </c>
      <c r="B8" s="5"/>
      <c r="C8" s="6"/>
      <c r="D8" s="6"/>
      <c r="E8" s="6"/>
      <c r="F8" s="6"/>
      <c r="G8" s="6"/>
      <c r="H8" s="6"/>
      <c r="I8" s="9"/>
      <c r="J8" s="9"/>
      <c r="K8" s="9"/>
      <c r="L8" s="17"/>
    </row>
    <row r="9" spans="1:12" ht="19.5" customHeight="1" x14ac:dyDescent="0.35">
      <c r="A9" s="5">
        <v>2555</v>
      </c>
      <c r="B9" s="5">
        <f>89+64</f>
        <v>153</v>
      </c>
      <c r="C9" s="6"/>
      <c r="D9" s="6"/>
      <c r="E9" s="6">
        <f>81+56</f>
        <v>137</v>
      </c>
      <c r="F9" s="6">
        <f>70+44</f>
        <v>114</v>
      </c>
      <c r="G9" s="6">
        <f>70+43</f>
        <v>113</v>
      </c>
      <c r="H9" s="23">
        <f>67+41</f>
        <v>108</v>
      </c>
      <c r="I9" s="9">
        <v>2</v>
      </c>
      <c r="J9" s="9"/>
      <c r="K9" s="9">
        <f>21+24</f>
        <v>45</v>
      </c>
      <c r="L9" s="17">
        <f>H9/B9*100</f>
        <v>70.588235294117652</v>
      </c>
    </row>
    <row r="10" spans="1:12" ht="19.5" customHeight="1" x14ac:dyDescent="0.35">
      <c r="A10" s="5">
        <v>2556</v>
      </c>
      <c r="B10" s="5">
        <f>165+69</f>
        <v>234</v>
      </c>
      <c r="C10" s="6"/>
      <c r="D10" s="6"/>
      <c r="E10" s="6"/>
      <c r="F10" s="6">
        <f>149+65</f>
        <v>214</v>
      </c>
      <c r="G10" s="6">
        <f>143+56</f>
        <v>199</v>
      </c>
      <c r="H10" s="6">
        <f>142+55</f>
        <v>197</v>
      </c>
      <c r="I10" s="24">
        <f>141+26</f>
        <v>167</v>
      </c>
      <c r="J10" s="24"/>
      <c r="K10" s="9">
        <f>23+14</f>
        <v>37</v>
      </c>
      <c r="L10" s="17">
        <f>I10/B10*100</f>
        <v>71.367521367521363</v>
      </c>
    </row>
    <row r="11" spans="1:12" ht="19.5" customHeight="1" x14ac:dyDescent="0.35">
      <c r="A11" s="5">
        <v>2557</v>
      </c>
      <c r="B11" s="5">
        <v>154</v>
      </c>
      <c r="C11" s="6"/>
      <c r="D11" s="6"/>
      <c r="E11" s="6"/>
      <c r="F11" s="6"/>
      <c r="G11" s="6">
        <v>133</v>
      </c>
      <c r="H11" s="6">
        <v>127</v>
      </c>
      <c r="I11" s="24">
        <v>126</v>
      </c>
      <c r="J11" s="24"/>
      <c r="K11" s="9">
        <v>28</v>
      </c>
      <c r="L11" s="17">
        <f t="shared" ref="L11:L13" si="0">I11/B11*100</f>
        <v>81.818181818181827</v>
      </c>
    </row>
    <row r="12" spans="1:12" ht="19.5" customHeight="1" x14ac:dyDescent="0.35">
      <c r="A12" s="5">
        <v>2558</v>
      </c>
      <c r="B12" s="5">
        <v>146</v>
      </c>
      <c r="C12" s="6"/>
      <c r="D12" s="6"/>
      <c r="E12" s="6"/>
      <c r="F12" s="6"/>
      <c r="G12" s="6"/>
      <c r="H12" s="6">
        <v>131</v>
      </c>
      <c r="I12" s="24">
        <v>123</v>
      </c>
      <c r="J12" s="24"/>
      <c r="K12" s="9">
        <v>23</v>
      </c>
      <c r="L12" s="17">
        <f t="shared" si="0"/>
        <v>84.246575342465761</v>
      </c>
    </row>
    <row r="13" spans="1:12" ht="19.5" customHeight="1" x14ac:dyDescent="0.35">
      <c r="A13" s="5">
        <v>2559</v>
      </c>
      <c r="B13" s="5">
        <f>51+49+11</f>
        <v>111</v>
      </c>
      <c r="C13" s="6"/>
      <c r="D13" s="6"/>
      <c r="E13" s="6"/>
      <c r="F13" s="6"/>
      <c r="G13" s="6"/>
      <c r="H13" s="6"/>
      <c r="I13" s="24">
        <f>85+9</f>
        <v>94</v>
      </c>
      <c r="J13" s="24"/>
      <c r="K13" s="9">
        <f>15+2</f>
        <v>17</v>
      </c>
      <c r="L13" s="17">
        <f t="shared" si="0"/>
        <v>84.684684684684683</v>
      </c>
    </row>
    <row r="14" spans="1:12" ht="19.5" customHeight="1" x14ac:dyDescent="0.35">
      <c r="A14" s="7" t="s">
        <v>0</v>
      </c>
      <c r="B14" s="7">
        <f>SUM(B7:B13)</f>
        <v>798</v>
      </c>
      <c r="C14" s="7"/>
      <c r="D14" s="7"/>
      <c r="E14" s="7">
        <f>SUM(E9:E13)</f>
        <v>137</v>
      </c>
      <c r="F14" s="7">
        <f t="shared" ref="F14:K14" si="1">SUM(F9:F13)</f>
        <v>328</v>
      </c>
      <c r="G14" s="7">
        <f t="shared" si="1"/>
        <v>445</v>
      </c>
      <c r="H14" s="7">
        <f t="shared" si="1"/>
        <v>563</v>
      </c>
      <c r="I14" s="7">
        <f t="shared" si="1"/>
        <v>512</v>
      </c>
      <c r="J14" s="7"/>
      <c r="K14" s="7">
        <f t="shared" si="1"/>
        <v>150</v>
      </c>
      <c r="L14" s="25"/>
    </row>
    <row r="15" spans="1:12" ht="9" customHeight="1" x14ac:dyDescent="0.35"/>
    <row r="16" spans="1:12" s="4" customFormat="1" ht="23.25" customHeight="1" x14ac:dyDescent="0.4">
      <c r="A16" s="8" t="s">
        <v>9</v>
      </c>
      <c r="B16" s="3"/>
      <c r="C16" s="3"/>
      <c r="D16" s="3"/>
      <c r="E16" s="3"/>
      <c r="F16" s="3"/>
      <c r="G16" s="3"/>
      <c r="H16" s="3"/>
      <c r="I16" s="26"/>
      <c r="J16" s="26"/>
      <c r="K16" s="26"/>
      <c r="L16" s="26"/>
    </row>
    <row r="17" spans="1:12" ht="24" customHeight="1" x14ac:dyDescent="0.35">
      <c r="A17" s="50" t="s">
        <v>5</v>
      </c>
      <c r="B17" s="50" t="s">
        <v>1</v>
      </c>
      <c r="C17" s="52" t="s">
        <v>10</v>
      </c>
      <c r="D17" s="53"/>
      <c r="E17" s="53"/>
      <c r="F17" s="53"/>
      <c r="G17" s="53"/>
      <c r="H17" s="53"/>
      <c r="I17" s="54"/>
      <c r="J17" s="31"/>
      <c r="K17" s="55" t="s">
        <v>11</v>
      </c>
      <c r="L17" s="57" t="s">
        <v>13</v>
      </c>
    </row>
    <row r="18" spans="1:12" ht="41.1" customHeight="1" x14ac:dyDescent="0.35">
      <c r="A18" s="51"/>
      <c r="B18" s="50"/>
      <c r="C18" s="27">
        <v>2553</v>
      </c>
      <c r="D18" s="27">
        <v>2554</v>
      </c>
      <c r="E18" s="14">
        <v>2555</v>
      </c>
      <c r="F18" s="14">
        <v>2556</v>
      </c>
      <c r="G18" s="14">
        <v>2557</v>
      </c>
      <c r="H18" s="14">
        <v>2558</v>
      </c>
      <c r="I18" s="14">
        <v>2559</v>
      </c>
      <c r="J18" s="32"/>
      <c r="K18" s="56"/>
      <c r="L18" s="58"/>
    </row>
    <row r="19" spans="1:12" ht="19.5" customHeight="1" x14ac:dyDescent="0.35">
      <c r="A19" s="5">
        <v>2553</v>
      </c>
      <c r="B19" s="5"/>
      <c r="C19" s="6"/>
      <c r="D19" s="6"/>
      <c r="E19" s="6"/>
      <c r="F19" s="6"/>
      <c r="G19" s="6"/>
      <c r="H19" s="6"/>
      <c r="I19" s="9"/>
      <c r="J19" s="9"/>
      <c r="K19" s="9"/>
      <c r="L19" s="17"/>
    </row>
    <row r="20" spans="1:12" ht="19.5" customHeight="1" x14ac:dyDescent="0.35">
      <c r="A20" s="5">
        <v>2554</v>
      </c>
      <c r="B20" s="5"/>
      <c r="C20" s="6"/>
      <c r="D20" s="6"/>
      <c r="E20" s="6"/>
      <c r="F20" s="6"/>
      <c r="G20" s="6"/>
      <c r="H20" s="6"/>
      <c r="I20" s="9"/>
      <c r="J20" s="9"/>
      <c r="K20" s="9"/>
      <c r="L20" s="17"/>
    </row>
    <row r="21" spans="1:12" ht="19.5" customHeight="1" x14ac:dyDescent="0.35">
      <c r="A21" s="5">
        <v>2555</v>
      </c>
      <c r="B21" s="5">
        <f>89+64</f>
        <v>153</v>
      </c>
      <c r="C21" s="6"/>
      <c r="D21" s="6"/>
      <c r="E21" s="6"/>
      <c r="F21" s="6"/>
      <c r="G21" s="6"/>
      <c r="H21" s="23">
        <v>61</v>
      </c>
      <c r="I21" s="9">
        <f>7+38</f>
        <v>45</v>
      </c>
      <c r="J21" s="9"/>
      <c r="K21" s="9">
        <v>61</v>
      </c>
      <c r="L21" s="17">
        <f t="shared" ref="L21:L25" si="2">K21*100/B21</f>
        <v>39.869281045751634</v>
      </c>
    </row>
    <row r="22" spans="1:12" ht="19.5" customHeight="1" x14ac:dyDescent="0.35">
      <c r="A22" s="5">
        <v>2556</v>
      </c>
      <c r="B22" s="5">
        <f>165+69</f>
        <v>234</v>
      </c>
      <c r="C22" s="6"/>
      <c r="D22" s="6"/>
      <c r="E22" s="6"/>
      <c r="F22" s="6"/>
      <c r="G22" s="6"/>
      <c r="H22" s="6"/>
      <c r="I22" s="24">
        <f>139+2</f>
        <v>141</v>
      </c>
      <c r="J22" s="24"/>
      <c r="K22" s="9">
        <f>139+2</f>
        <v>141</v>
      </c>
      <c r="L22" s="17">
        <f t="shared" si="2"/>
        <v>60.256410256410255</v>
      </c>
    </row>
    <row r="23" spans="1:12" ht="19.5" customHeight="1" x14ac:dyDescent="0.35">
      <c r="A23" s="5">
        <v>2557</v>
      </c>
      <c r="B23" s="5">
        <v>154</v>
      </c>
      <c r="C23" s="6"/>
      <c r="D23" s="6"/>
      <c r="E23" s="6"/>
      <c r="F23" s="6"/>
      <c r="G23" s="6"/>
      <c r="H23" s="6"/>
      <c r="I23" s="9"/>
      <c r="J23" s="9"/>
      <c r="K23" s="9"/>
      <c r="L23" s="17">
        <f t="shared" si="2"/>
        <v>0</v>
      </c>
    </row>
    <row r="24" spans="1:12" ht="19.5" customHeight="1" x14ac:dyDescent="0.35">
      <c r="A24" s="5">
        <v>2558</v>
      </c>
      <c r="B24" s="5">
        <v>146</v>
      </c>
      <c r="C24" s="6"/>
      <c r="D24" s="6"/>
      <c r="E24" s="6"/>
      <c r="F24" s="6"/>
      <c r="G24" s="6"/>
      <c r="H24" s="6"/>
      <c r="I24" s="9"/>
      <c r="J24" s="9"/>
      <c r="K24" s="9"/>
      <c r="L24" s="17">
        <f t="shared" si="2"/>
        <v>0</v>
      </c>
    </row>
    <row r="25" spans="1:12" ht="19.5" customHeight="1" x14ac:dyDescent="0.35">
      <c r="A25" s="5">
        <v>2559</v>
      </c>
      <c r="B25" s="5">
        <f>51+49+11</f>
        <v>111</v>
      </c>
      <c r="C25" s="6"/>
      <c r="D25" s="6"/>
      <c r="E25" s="6"/>
      <c r="F25" s="6"/>
      <c r="G25" s="6"/>
      <c r="H25" s="6"/>
      <c r="I25" s="9"/>
      <c r="J25" s="9"/>
      <c r="K25" s="9"/>
      <c r="L25" s="17">
        <f t="shared" si="2"/>
        <v>0</v>
      </c>
    </row>
    <row r="26" spans="1:12" ht="19.5" customHeight="1" x14ac:dyDescent="0.35">
      <c r="A26" s="15" t="s">
        <v>0</v>
      </c>
      <c r="B26" s="15">
        <f>SUM(B19:B25)</f>
        <v>798</v>
      </c>
      <c r="C26" s="15"/>
      <c r="D26" s="15"/>
      <c r="E26" s="15"/>
      <c r="F26" s="15"/>
      <c r="G26" s="15"/>
      <c r="H26" s="15">
        <f>SUM(H19:H25)</f>
        <v>61</v>
      </c>
      <c r="I26" s="15">
        <f>SUM(I19:I25)</f>
        <v>186</v>
      </c>
      <c r="J26" s="15"/>
      <c r="K26" s="15">
        <f>SUM(K19:K25)</f>
        <v>202</v>
      </c>
      <c r="L26" s="25"/>
    </row>
    <row r="27" spans="1:12" ht="12" customHeight="1" x14ac:dyDescent="0.35">
      <c r="A27" s="10"/>
      <c r="B27" s="10"/>
      <c r="C27" s="10"/>
      <c r="D27" s="10"/>
      <c r="E27" s="10"/>
      <c r="F27" s="10"/>
      <c r="G27" s="10"/>
      <c r="H27" s="10"/>
      <c r="I27" s="16"/>
      <c r="J27" s="16"/>
      <c r="K27" s="16"/>
      <c r="L27" s="16"/>
    </row>
    <row r="28" spans="1:12" s="4" customFormat="1" ht="22.5" customHeight="1" x14ac:dyDescent="0.4">
      <c r="A28" s="38" t="s">
        <v>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23.25" customHeight="1" x14ac:dyDescent="0.35">
      <c r="A29" s="8" t="s">
        <v>8</v>
      </c>
      <c r="B29" s="3"/>
      <c r="C29" s="3"/>
      <c r="D29" s="3"/>
      <c r="E29" s="3"/>
      <c r="F29" s="3"/>
      <c r="G29" s="3"/>
      <c r="H29" s="3"/>
      <c r="I29" s="3"/>
      <c r="J29" s="26"/>
      <c r="K29" s="26"/>
      <c r="L29" s="26"/>
    </row>
    <row r="30" spans="1:12" ht="24" customHeight="1" x14ac:dyDescent="0.35">
      <c r="A30" s="41" t="s">
        <v>5</v>
      </c>
      <c r="B30" s="41" t="s">
        <v>1</v>
      </c>
      <c r="C30" s="43" t="s">
        <v>7</v>
      </c>
      <c r="D30" s="44"/>
      <c r="E30" s="44"/>
      <c r="F30" s="44"/>
      <c r="G30" s="44"/>
      <c r="H30" s="44"/>
      <c r="I30" s="45"/>
      <c r="J30" s="29"/>
      <c r="K30" s="46" t="s">
        <v>6</v>
      </c>
      <c r="L30" s="48" t="s">
        <v>15</v>
      </c>
    </row>
    <row r="31" spans="1:12" ht="41.1" customHeight="1" x14ac:dyDescent="0.35">
      <c r="A31" s="42"/>
      <c r="B31" s="41"/>
      <c r="C31" s="28">
        <v>2553</v>
      </c>
      <c r="D31" s="28">
        <v>2554</v>
      </c>
      <c r="E31" s="12">
        <v>2555</v>
      </c>
      <c r="F31" s="12">
        <v>2556</v>
      </c>
      <c r="G31" s="12">
        <v>2557</v>
      </c>
      <c r="H31" s="12">
        <v>2558</v>
      </c>
      <c r="I31" s="12">
        <v>2559</v>
      </c>
      <c r="J31" s="30"/>
      <c r="K31" s="47"/>
      <c r="L31" s="49"/>
    </row>
    <row r="32" spans="1:12" ht="19.5" customHeight="1" x14ac:dyDescent="0.35">
      <c r="A32" s="5">
        <v>2553</v>
      </c>
      <c r="B32" s="5"/>
      <c r="C32" s="6"/>
      <c r="D32" s="6"/>
      <c r="E32" s="6"/>
      <c r="F32" s="6"/>
      <c r="G32" s="6"/>
      <c r="H32" s="6"/>
      <c r="I32" s="9"/>
      <c r="J32" s="9"/>
      <c r="K32" s="9"/>
      <c r="L32" s="17"/>
    </row>
    <row r="33" spans="1:12" ht="19.5" customHeight="1" x14ac:dyDescent="0.35">
      <c r="A33" s="5">
        <v>2554</v>
      </c>
      <c r="B33" s="5"/>
      <c r="C33" s="6"/>
      <c r="D33" s="6"/>
      <c r="E33" s="6"/>
      <c r="F33" s="6"/>
      <c r="G33" s="6"/>
      <c r="H33" s="6"/>
      <c r="I33" s="9"/>
      <c r="J33" s="9"/>
      <c r="K33" s="9"/>
      <c r="L33" s="17"/>
    </row>
    <row r="34" spans="1:12" ht="19.5" customHeight="1" x14ac:dyDescent="0.35">
      <c r="A34" s="5">
        <v>2555</v>
      </c>
      <c r="B34" s="5"/>
      <c r="C34" s="6"/>
      <c r="D34" s="6"/>
      <c r="E34" s="6"/>
      <c r="F34" s="6"/>
      <c r="G34" s="6"/>
      <c r="H34" s="6"/>
      <c r="I34" s="9"/>
      <c r="J34" s="9"/>
      <c r="K34" s="9"/>
      <c r="L34" s="17"/>
    </row>
    <row r="35" spans="1:12" ht="19.5" customHeight="1" x14ac:dyDescent="0.35">
      <c r="A35" s="5">
        <v>2556</v>
      </c>
      <c r="B35" s="5"/>
      <c r="C35" s="6"/>
      <c r="D35" s="6"/>
      <c r="E35" s="6"/>
      <c r="F35" s="6"/>
      <c r="G35" s="6"/>
      <c r="H35" s="6"/>
      <c r="I35" s="9"/>
      <c r="J35" s="9"/>
      <c r="K35" s="9"/>
      <c r="L35" s="17"/>
    </row>
    <row r="36" spans="1:12" ht="19.5" customHeight="1" x14ac:dyDescent="0.35">
      <c r="A36" s="5">
        <v>2557</v>
      </c>
      <c r="B36" s="5">
        <v>8</v>
      </c>
      <c r="C36" s="6"/>
      <c r="D36" s="6"/>
      <c r="E36" s="6"/>
      <c r="F36" s="6"/>
      <c r="G36" s="6">
        <v>6</v>
      </c>
      <c r="H36" s="6">
        <v>6</v>
      </c>
      <c r="I36" s="24">
        <v>5</v>
      </c>
      <c r="J36" s="24"/>
      <c r="K36" s="9">
        <v>3</v>
      </c>
      <c r="L36" s="17">
        <f t="shared" ref="L36:L39" si="3">(B36-K36-(SUM(C48:I48)))*100/B36</f>
        <v>62.5</v>
      </c>
    </row>
    <row r="37" spans="1:12" ht="19.5" customHeight="1" x14ac:dyDescent="0.35">
      <c r="A37" s="5">
        <v>2558</v>
      </c>
      <c r="B37" s="5"/>
      <c r="C37" s="6"/>
      <c r="D37" s="6"/>
      <c r="E37" s="6"/>
      <c r="F37" s="6"/>
      <c r="G37" s="6"/>
      <c r="H37" s="6"/>
      <c r="I37" s="9"/>
      <c r="J37" s="9"/>
      <c r="K37" s="9"/>
      <c r="L37" s="17"/>
    </row>
    <row r="38" spans="1:12" ht="19.5" customHeight="1" x14ac:dyDescent="0.35">
      <c r="A38" s="5">
        <v>2559</v>
      </c>
      <c r="B38" s="5">
        <v>27</v>
      </c>
      <c r="C38" s="6"/>
      <c r="D38" s="6"/>
      <c r="E38" s="6"/>
      <c r="F38" s="6"/>
      <c r="G38" s="6"/>
      <c r="H38" s="6"/>
      <c r="I38" s="24">
        <v>23</v>
      </c>
      <c r="J38" s="24"/>
      <c r="K38" s="9">
        <v>4</v>
      </c>
      <c r="L38" s="17">
        <f t="shared" si="3"/>
        <v>85.18518518518519</v>
      </c>
    </row>
    <row r="39" spans="1:12" ht="19.5" customHeight="1" x14ac:dyDescent="0.35">
      <c r="A39" s="7" t="s">
        <v>0</v>
      </c>
      <c r="B39" s="7">
        <f>SUM(B32:B38)</f>
        <v>35</v>
      </c>
      <c r="C39" s="7"/>
      <c r="D39" s="7"/>
      <c r="E39" s="7"/>
      <c r="F39" s="7"/>
      <c r="G39" s="7">
        <f>SUM(G36:G38)</f>
        <v>6</v>
      </c>
      <c r="H39" s="7">
        <f t="shared" ref="H39:K39" si="4">SUM(H36:H38)</f>
        <v>6</v>
      </c>
      <c r="I39" s="7">
        <f t="shared" si="4"/>
        <v>28</v>
      </c>
      <c r="J39" s="7"/>
      <c r="K39" s="7">
        <f t="shared" si="4"/>
        <v>7</v>
      </c>
      <c r="L39" s="18">
        <f t="shared" si="3"/>
        <v>80</v>
      </c>
    </row>
    <row r="40" spans="1:12" s="4" customFormat="1" ht="12" customHeight="1" x14ac:dyDescent="0.4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</row>
    <row r="41" spans="1:12" ht="23.25" customHeight="1" x14ac:dyDescent="0.35">
      <c r="A41" s="8" t="s">
        <v>9</v>
      </c>
      <c r="B41" s="3"/>
      <c r="C41" s="3"/>
      <c r="D41" s="3"/>
      <c r="E41" s="3"/>
      <c r="F41" s="3"/>
      <c r="G41" s="3"/>
      <c r="H41" s="3"/>
      <c r="I41" s="3"/>
      <c r="J41" s="26"/>
      <c r="K41" s="26"/>
      <c r="L41" s="26"/>
    </row>
    <row r="42" spans="1:12" ht="24" customHeight="1" x14ac:dyDescent="0.35">
      <c r="A42" s="50" t="s">
        <v>5</v>
      </c>
      <c r="B42" s="50" t="s">
        <v>1</v>
      </c>
      <c r="C42" s="52" t="s">
        <v>10</v>
      </c>
      <c r="D42" s="53"/>
      <c r="E42" s="53"/>
      <c r="F42" s="53"/>
      <c r="G42" s="53"/>
      <c r="H42" s="53"/>
      <c r="I42" s="54"/>
      <c r="J42" s="31"/>
      <c r="K42" s="55" t="s">
        <v>11</v>
      </c>
      <c r="L42" s="57" t="s">
        <v>13</v>
      </c>
    </row>
    <row r="43" spans="1:12" ht="41.1" customHeight="1" x14ac:dyDescent="0.35">
      <c r="A43" s="51"/>
      <c r="B43" s="50"/>
      <c r="C43" s="27">
        <v>2553</v>
      </c>
      <c r="D43" s="27">
        <v>2554</v>
      </c>
      <c r="E43" s="14">
        <v>2555</v>
      </c>
      <c r="F43" s="14">
        <v>2556</v>
      </c>
      <c r="G43" s="14">
        <v>2557</v>
      </c>
      <c r="H43" s="14">
        <v>2558</v>
      </c>
      <c r="I43" s="14">
        <v>2559</v>
      </c>
      <c r="J43" s="32"/>
      <c r="K43" s="56"/>
      <c r="L43" s="58"/>
    </row>
    <row r="44" spans="1:12" ht="19.5" customHeight="1" x14ac:dyDescent="0.35">
      <c r="A44" s="5">
        <v>2553</v>
      </c>
      <c r="B44" s="5"/>
      <c r="C44" s="6"/>
      <c r="D44" s="6"/>
      <c r="E44" s="6"/>
      <c r="F44" s="6"/>
      <c r="G44" s="6"/>
      <c r="H44" s="6"/>
      <c r="I44" s="9"/>
      <c r="J44" s="9"/>
      <c r="K44" s="9"/>
      <c r="L44" s="17"/>
    </row>
    <row r="45" spans="1:12" ht="19.5" customHeight="1" x14ac:dyDescent="0.35">
      <c r="A45" s="5">
        <v>2554</v>
      </c>
      <c r="B45" s="5"/>
      <c r="C45" s="6"/>
      <c r="D45" s="6"/>
      <c r="E45" s="6"/>
      <c r="F45" s="6"/>
      <c r="G45" s="6"/>
      <c r="H45" s="6"/>
      <c r="I45" s="9"/>
      <c r="J45" s="9"/>
      <c r="K45" s="9"/>
      <c r="L45" s="17"/>
    </row>
    <row r="46" spans="1:12" ht="19.5" customHeight="1" x14ac:dyDescent="0.35">
      <c r="A46" s="5">
        <v>2555</v>
      </c>
      <c r="B46" s="5"/>
      <c r="C46" s="6"/>
      <c r="D46" s="6"/>
      <c r="E46" s="6"/>
      <c r="F46" s="6"/>
      <c r="G46" s="6"/>
      <c r="H46" s="6"/>
      <c r="I46" s="9"/>
      <c r="J46" s="9"/>
      <c r="K46" s="9"/>
      <c r="L46" s="17"/>
    </row>
    <row r="47" spans="1:12" ht="19.5" customHeight="1" x14ac:dyDescent="0.35">
      <c r="A47" s="5">
        <v>2556</v>
      </c>
      <c r="B47" s="5"/>
      <c r="C47" s="6"/>
      <c r="D47" s="6"/>
      <c r="E47" s="6"/>
      <c r="F47" s="6"/>
      <c r="G47" s="6"/>
      <c r="H47" s="6"/>
      <c r="I47" s="9"/>
      <c r="J47" s="9"/>
      <c r="K47" s="9"/>
      <c r="L47" s="17"/>
    </row>
    <row r="48" spans="1:12" ht="19.5" customHeight="1" x14ac:dyDescent="0.35">
      <c r="A48" s="5">
        <v>2557</v>
      </c>
      <c r="B48" s="5">
        <v>8</v>
      </c>
      <c r="C48" s="6"/>
      <c r="D48" s="6"/>
      <c r="E48" s="6"/>
      <c r="F48" s="6"/>
      <c r="G48" s="6"/>
      <c r="H48" s="6"/>
      <c r="I48" s="9"/>
      <c r="J48" s="9"/>
      <c r="K48" s="9"/>
      <c r="L48" s="17">
        <f t="shared" ref="L48:L51" si="5">K48*100/B48</f>
        <v>0</v>
      </c>
    </row>
    <row r="49" spans="1:12" ht="19.5" customHeight="1" x14ac:dyDescent="0.35">
      <c r="A49" s="5">
        <v>2558</v>
      </c>
      <c r="B49" s="5"/>
      <c r="C49" s="6"/>
      <c r="D49" s="6"/>
      <c r="E49" s="6"/>
      <c r="F49" s="6"/>
      <c r="G49" s="6"/>
      <c r="H49" s="6"/>
      <c r="I49" s="9"/>
      <c r="J49" s="9"/>
      <c r="K49" s="9"/>
      <c r="L49" s="17"/>
    </row>
    <row r="50" spans="1:12" ht="19.5" customHeight="1" x14ac:dyDescent="0.35">
      <c r="A50" s="5">
        <v>2559</v>
      </c>
      <c r="B50" s="5">
        <v>27</v>
      </c>
      <c r="C50" s="6"/>
      <c r="D50" s="6"/>
      <c r="E50" s="6"/>
      <c r="F50" s="6"/>
      <c r="G50" s="6"/>
      <c r="H50" s="6"/>
      <c r="I50" s="9"/>
      <c r="J50" s="9"/>
      <c r="K50" s="9"/>
      <c r="L50" s="17">
        <f t="shared" si="5"/>
        <v>0</v>
      </c>
    </row>
    <row r="51" spans="1:12" ht="19.5" customHeight="1" x14ac:dyDescent="0.35">
      <c r="A51" s="15" t="s">
        <v>0</v>
      </c>
      <c r="B51" s="15">
        <f>SUM(B44:B50)</f>
        <v>35</v>
      </c>
      <c r="C51" s="15"/>
      <c r="D51" s="15"/>
      <c r="E51" s="15"/>
      <c r="F51" s="15"/>
      <c r="G51" s="15"/>
      <c r="H51" s="15"/>
      <c r="I51" s="15"/>
      <c r="J51" s="15"/>
      <c r="K51" s="15"/>
      <c r="L51" s="19">
        <f t="shared" si="5"/>
        <v>0</v>
      </c>
    </row>
    <row r="52" spans="1:12" x14ac:dyDescent="0.35">
      <c r="L52" s="20" t="s">
        <v>12</v>
      </c>
    </row>
  </sheetData>
  <mergeCells count="23">
    <mergeCell ref="A30:A31"/>
    <mergeCell ref="B30:B31"/>
    <mergeCell ref="C30:I30"/>
    <mergeCell ref="K30:K31"/>
    <mergeCell ref="L30:L31"/>
    <mergeCell ref="A42:A43"/>
    <mergeCell ref="B42:B43"/>
    <mergeCell ref="C42:I42"/>
    <mergeCell ref="K42:K43"/>
    <mergeCell ref="L42:L43"/>
    <mergeCell ref="A28:L28"/>
    <mergeCell ref="A2:L2"/>
    <mergeCell ref="A3:L3"/>
    <mergeCell ref="A5:A6"/>
    <mergeCell ref="B5:B6"/>
    <mergeCell ref="C5:I5"/>
    <mergeCell ref="K5:K6"/>
    <mergeCell ref="L5:L6"/>
    <mergeCell ref="A17:A18"/>
    <mergeCell ref="B17:B18"/>
    <mergeCell ref="C17:I17"/>
    <mergeCell ref="K17:K18"/>
    <mergeCell ref="L17:L1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6"/>
  <sheetViews>
    <sheetView tabSelected="1" view="pageBreakPreview" topLeftCell="A43" zoomScaleNormal="100" zoomScaleSheetLayoutView="100" workbookViewId="0">
      <selection activeCell="L56" sqref="L56"/>
    </sheetView>
  </sheetViews>
  <sheetFormatPr defaultRowHeight="21" x14ac:dyDescent="0.35"/>
  <cols>
    <col min="1" max="2" width="13.875" style="1" customWidth="1"/>
    <col min="3" max="8" width="9.625" style="1" customWidth="1"/>
    <col min="9" max="10" width="9.625" style="2" customWidth="1"/>
    <col min="11" max="11" width="22.625" style="2" customWidth="1"/>
    <col min="12" max="12" width="21.125" style="2" customWidth="1"/>
    <col min="13" max="16384" width="9" style="1"/>
  </cols>
  <sheetData>
    <row r="1" spans="1:12" s="21" customFormat="1" ht="27.75" customHeight="1" x14ac:dyDescent="0.2">
      <c r="A1" s="22" t="s">
        <v>14</v>
      </c>
      <c r="I1" s="2"/>
      <c r="J1" s="2"/>
      <c r="K1" s="2"/>
      <c r="L1" s="2"/>
    </row>
    <row r="2" spans="1:12" s="4" customFormat="1" ht="25.5" customHeight="1" x14ac:dyDescent="0.4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4" customFormat="1" ht="22.5" customHeight="1" x14ac:dyDescent="0.4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4" customFormat="1" ht="23.25" customHeight="1" x14ac:dyDescent="0.4">
      <c r="A4" s="8" t="s">
        <v>8</v>
      </c>
      <c r="B4" s="3"/>
      <c r="C4" s="3"/>
      <c r="D4" s="3"/>
      <c r="E4" s="3"/>
      <c r="F4" s="3"/>
      <c r="G4" s="3"/>
      <c r="H4" s="3"/>
      <c r="I4" s="11"/>
      <c r="J4" s="26"/>
      <c r="K4" s="11"/>
      <c r="L4" s="11"/>
    </row>
    <row r="5" spans="1:12" ht="24" customHeight="1" x14ac:dyDescent="0.35">
      <c r="A5" s="41" t="s">
        <v>5</v>
      </c>
      <c r="B5" s="41" t="s">
        <v>1</v>
      </c>
      <c r="C5" s="43" t="s">
        <v>7</v>
      </c>
      <c r="D5" s="44"/>
      <c r="E5" s="44"/>
      <c r="F5" s="44"/>
      <c r="G5" s="44"/>
      <c r="H5" s="44"/>
      <c r="I5" s="44"/>
      <c r="J5" s="45"/>
      <c r="K5" s="46" t="s">
        <v>16</v>
      </c>
      <c r="L5" s="48" t="s">
        <v>17</v>
      </c>
    </row>
    <row r="6" spans="1:12" ht="41.1" customHeight="1" x14ac:dyDescent="0.35">
      <c r="A6" s="42"/>
      <c r="B6" s="41"/>
      <c r="C6" s="33">
        <v>2553</v>
      </c>
      <c r="D6" s="33">
        <v>2554</v>
      </c>
      <c r="E6" s="34">
        <v>2555</v>
      </c>
      <c r="F6" s="34">
        <v>2556</v>
      </c>
      <c r="G6" s="34">
        <v>2557</v>
      </c>
      <c r="H6" s="34">
        <v>2558</v>
      </c>
      <c r="I6" s="34">
        <v>2559</v>
      </c>
      <c r="J6" s="30">
        <v>2560</v>
      </c>
      <c r="K6" s="47"/>
      <c r="L6" s="49"/>
    </row>
    <row r="7" spans="1:12" ht="19.5" customHeight="1" x14ac:dyDescent="0.35">
      <c r="A7" s="5">
        <v>2553</v>
      </c>
      <c r="B7" s="5"/>
      <c r="C7" s="6"/>
      <c r="D7" s="6"/>
      <c r="E7" s="6"/>
      <c r="F7" s="6"/>
      <c r="G7" s="6"/>
      <c r="H7" s="6"/>
      <c r="I7" s="9"/>
      <c r="J7" s="9"/>
      <c r="K7" s="9"/>
      <c r="L7" s="17"/>
    </row>
    <row r="8" spans="1:12" ht="19.5" customHeight="1" x14ac:dyDescent="0.35">
      <c r="A8" s="5">
        <v>2554</v>
      </c>
      <c r="B8" s="5"/>
      <c r="C8" s="6"/>
      <c r="D8" s="6"/>
      <c r="E8" s="6"/>
      <c r="F8" s="6"/>
      <c r="G8" s="6"/>
      <c r="H8" s="6"/>
      <c r="I8" s="9"/>
      <c r="J8" s="9"/>
      <c r="K8" s="9"/>
      <c r="L8" s="17"/>
    </row>
    <row r="9" spans="1:12" ht="19.5" customHeight="1" x14ac:dyDescent="0.35">
      <c r="A9" s="5">
        <v>2555</v>
      </c>
      <c r="B9" s="5">
        <f>89+64</f>
        <v>153</v>
      </c>
      <c r="C9" s="6"/>
      <c r="D9" s="6"/>
      <c r="E9" s="6">
        <f>81+56</f>
        <v>137</v>
      </c>
      <c r="F9" s="6">
        <f>70+44</f>
        <v>114</v>
      </c>
      <c r="G9" s="6">
        <f>70+43</f>
        <v>113</v>
      </c>
      <c r="H9" s="23">
        <f>67+41</f>
        <v>108</v>
      </c>
      <c r="I9" s="9">
        <v>2</v>
      </c>
      <c r="J9" s="9">
        <v>3</v>
      </c>
      <c r="K9" s="9">
        <v>42</v>
      </c>
      <c r="L9" s="17">
        <f>H9/B9*100</f>
        <v>70.588235294117652</v>
      </c>
    </row>
    <row r="10" spans="1:12" ht="19.5" customHeight="1" x14ac:dyDescent="0.35">
      <c r="A10" s="5">
        <v>2556</v>
      </c>
      <c r="B10" s="5">
        <f>165+69</f>
        <v>234</v>
      </c>
      <c r="C10" s="6"/>
      <c r="D10" s="6"/>
      <c r="E10" s="6"/>
      <c r="F10" s="6">
        <f>149+65</f>
        <v>214</v>
      </c>
      <c r="G10" s="6">
        <f>143+56</f>
        <v>199</v>
      </c>
      <c r="H10" s="6">
        <f>142+55</f>
        <v>197</v>
      </c>
      <c r="I10" s="24">
        <f>141+26</f>
        <v>167</v>
      </c>
      <c r="J10" s="37">
        <v>30</v>
      </c>
      <c r="K10" s="9">
        <v>38</v>
      </c>
      <c r="L10" s="17">
        <f>I10/B10*100</f>
        <v>71.367521367521363</v>
      </c>
    </row>
    <row r="11" spans="1:12" ht="19.5" customHeight="1" x14ac:dyDescent="0.35">
      <c r="A11" s="5">
        <v>2557</v>
      </c>
      <c r="B11" s="5">
        <v>154</v>
      </c>
      <c r="C11" s="6"/>
      <c r="D11" s="6"/>
      <c r="E11" s="6"/>
      <c r="F11" s="6"/>
      <c r="G11" s="6">
        <v>133</v>
      </c>
      <c r="H11" s="6">
        <v>127</v>
      </c>
      <c r="I11" s="37">
        <v>126</v>
      </c>
      <c r="J11" s="24">
        <v>126</v>
      </c>
      <c r="K11" s="9">
        <v>28</v>
      </c>
      <c r="L11" s="17">
        <f>J11/B11*100</f>
        <v>81.818181818181827</v>
      </c>
    </row>
    <row r="12" spans="1:12" ht="19.5" customHeight="1" x14ac:dyDescent="0.35">
      <c r="A12" s="5">
        <v>2558</v>
      </c>
      <c r="B12" s="5">
        <v>146</v>
      </c>
      <c r="C12" s="6"/>
      <c r="D12" s="6"/>
      <c r="E12" s="6"/>
      <c r="F12" s="6"/>
      <c r="G12" s="6"/>
      <c r="H12" s="6">
        <v>131</v>
      </c>
      <c r="I12" s="37">
        <v>123</v>
      </c>
      <c r="J12" s="24">
        <v>124</v>
      </c>
      <c r="K12" s="9">
        <v>22</v>
      </c>
      <c r="L12" s="17">
        <f t="shared" ref="L12:L14" si="0">J12/B12*100</f>
        <v>84.93150684931507</v>
      </c>
    </row>
    <row r="13" spans="1:12" ht="19.5" customHeight="1" x14ac:dyDescent="0.35">
      <c r="A13" s="5">
        <v>2559</v>
      </c>
      <c r="B13" s="5">
        <f>51+49+11</f>
        <v>111</v>
      </c>
      <c r="C13" s="6"/>
      <c r="D13" s="6"/>
      <c r="E13" s="6"/>
      <c r="F13" s="6"/>
      <c r="G13" s="6"/>
      <c r="H13" s="6"/>
      <c r="I13" s="37">
        <f>85+9</f>
        <v>94</v>
      </c>
      <c r="J13" s="24">
        <v>92</v>
      </c>
      <c r="K13" s="9">
        <v>19</v>
      </c>
      <c r="L13" s="17">
        <f t="shared" si="0"/>
        <v>82.882882882882882</v>
      </c>
    </row>
    <row r="14" spans="1:12" ht="19.5" customHeight="1" x14ac:dyDescent="0.35">
      <c r="A14" s="5">
        <v>2560</v>
      </c>
      <c r="B14" s="5">
        <v>161</v>
      </c>
      <c r="C14" s="6"/>
      <c r="D14" s="6"/>
      <c r="E14" s="6"/>
      <c r="F14" s="6"/>
      <c r="G14" s="6"/>
      <c r="H14" s="6"/>
      <c r="I14" s="37"/>
      <c r="J14" s="24">
        <v>157</v>
      </c>
      <c r="K14" s="9">
        <v>4</v>
      </c>
      <c r="L14" s="17">
        <f t="shared" si="0"/>
        <v>97.515527950310556</v>
      </c>
    </row>
    <row r="15" spans="1:12" ht="19.5" customHeight="1" x14ac:dyDescent="0.35">
      <c r="A15" s="7" t="s">
        <v>0</v>
      </c>
      <c r="B15" s="7">
        <f>SUM(B7:B14)</f>
        <v>959</v>
      </c>
      <c r="C15" s="7"/>
      <c r="D15" s="7"/>
      <c r="E15" s="7">
        <f>SUM(E7:E14)</f>
        <v>137</v>
      </c>
      <c r="F15" s="7">
        <f t="shared" ref="F15:K15" si="1">SUM(F7:F14)</f>
        <v>328</v>
      </c>
      <c r="G15" s="7">
        <f t="shared" si="1"/>
        <v>445</v>
      </c>
      <c r="H15" s="7">
        <f t="shared" si="1"/>
        <v>563</v>
      </c>
      <c r="I15" s="7">
        <f t="shared" si="1"/>
        <v>512</v>
      </c>
      <c r="J15" s="7">
        <f t="shared" si="1"/>
        <v>532</v>
      </c>
      <c r="K15" s="7">
        <f t="shared" si="1"/>
        <v>153</v>
      </c>
      <c r="L15" s="18"/>
    </row>
    <row r="16" spans="1:12" ht="9" customHeight="1" x14ac:dyDescent="0.35"/>
    <row r="17" spans="1:12" s="4" customFormat="1" ht="23.25" customHeight="1" x14ac:dyDescent="0.4">
      <c r="A17" s="8" t="s">
        <v>9</v>
      </c>
      <c r="B17" s="3"/>
      <c r="C17" s="3"/>
      <c r="D17" s="3"/>
      <c r="E17" s="3"/>
      <c r="F17" s="3"/>
      <c r="G17" s="3"/>
      <c r="H17" s="3"/>
      <c r="I17" s="13"/>
      <c r="J17" s="26"/>
      <c r="K17" s="13"/>
      <c r="L17" s="13"/>
    </row>
    <row r="18" spans="1:12" ht="24" customHeight="1" x14ac:dyDescent="0.35">
      <c r="A18" s="50" t="s">
        <v>5</v>
      </c>
      <c r="B18" s="50" t="s">
        <v>1</v>
      </c>
      <c r="C18" s="52" t="s">
        <v>10</v>
      </c>
      <c r="D18" s="53"/>
      <c r="E18" s="53"/>
      <c r="F18" s="53"/>
      <c r="G18" s="53"/>
      <c r="H18" s="53"/>
      <c r="I18" s="53"/>
      <c r="J18" s="54"/>
      <c r="K18" s="55" t="s">
        <v>11</v>
      </c>
      <c r="L18" s="57" t="s">
        <v>13</v>
      </c>
    </row>
    <row r="19" spans="1:12" ht="41.1" customHeight="1" x14ac:dyDescent="0.35">
      <c r="A19" s="51"/>
      <c r="B19" s="50"/>
      <c r="C19" s="35">
        <v>2553</v>
      </c>
      <c r="D19" s="35">
        <v>2554</v>
      </c>
      <c r="E19" s="36">
        <v>2555</v>
      </c>
      <c r="F19" s="36">
        <v>2556</v>
      </c>
      <c r="G19" s="36">
        <v>2557</v>
      </c>
      <c r="H19" s="36">
        <v>2558</v>
      </c>
      <c r="I19" s="36">
        <v>2559</v>
      </c>
      <c r="J19" s="32">
        <v>2560</v>
      </c>
      <c r="K19" s="56"/>
      <c r="L19" s="58"/>
    </row>
    <row r="20" spans="1:12" ht="19.5" customHeight="1" x14ac:dyDescent="0.35">
      <c r="A20" s="5">
        <v>2553</v>
      </c>
      <c r="B20" s="5"/>
      <c r="C20" s="6"/>
      <c r="D20" s="6"/>
      <c r="E20" s="6"/>
      <c r="F20" s="6"/>
      <c r="G20" s="6"/>
      <c r="H20" s="6"/>
      <c r="I20" s="9"/>
      <c r="J20" s="9"/>
      <c r="K20" s="9"/>
      <c r="L20" s="17"/>
    </row>
    <row r="21" spans="1:12" ht="19.5" customHeight="1" x14ac:dyDescent="0.35">
      <c r="A21" s="5">
        <v>2554</v>
      </c>
      <c r="B21" s="5"/>
      <c r="C21" s="6"/>
      <c r="D21" s="6"/>
      <c r="E21" s="6"/>
      <c r="F21" s="6"/>
      <c r="G21" s="6"/>
      <c r="H21" s="6"/>
      <c r="I21" s="9"/>
      <c r="J21" s="9"/>
      <c r="K21" s="9"/>
      <c r="L21" s="17"/>
    </row>
    <row r="22" spans="1:12" ht="19.5" customHeight="1" x14ac:dyDescent="0.35">
      <c r="A22" s="5">
        <v>2555</v>
      </c>
      <c r="B22" s="5">
        <f>89+64</f>
        <v>153</v>
      </c>
      <c r="C22" s="6"/>
      <c r="D22" s="6"/>
      <c r="E22" s="6"/>
      <c r="F22" s="6"/>
      <c r="G22" s="6"/>
      <c r="H22" s="23">
        <v>61</v>
      </c>
      <c r="I22" s="9">
        <f>7+38</f>
        <v>45</v>
      </c>
      <c r="J22" s="9">
        <v>2</v>
      </c>
      <c r="K22" s="9">
        <v>61</v>
      </c>
      <c r="L22" s="17">
        <f t="shared" ref="L22:L23" si="2">K22*100/B22</f>
        <v>39.869281045751634</v>
      </c>
    </row>
    <row r="23" spans="1:12" ht="19.5" customHeight="1" x14ac:dyDescent="0.35">
      <c r="A23" s="5">
        <v>2556</v>
      </c>
      <c r="B23" s="5">
        <f>165+69</f>
        <v>234</v>
      </c>
      <c r="C23" s="6"/>
      <c r="D23" s="6"/>
      <c r="E23" s="6"/>
      <c r="F23" s="6"/>
      <c r="G23" s="6"/>
      <c r="H23" s="6"/>
      <c r="I23" s="24">
        <f>139+2</f>
        <v>141</v>
      </c>
      <c r="J23" s="24">
        <v>25</v>
      </c>
      <c r="K23" s="9">
        <f>139+2</f>
        <v>141</v>
      </c>
      <c r="L23" s="17">
        <f t="shared" si="2"/>
        <v>60.256410256410255</v>
      </c>
    </row>
    <row r="24" spans="1:12" ht="19.5" customHeight="1" x14ac:dyDescent="0.35">
      <c r="A24" s="5">
        <v>2557</v>
      </c>
      <c r="B24" s="5">
        <v>154</v>
      </c>
      <c r="C24" s="6"/>
      <c r="D24" s="6"/>
      <c r="E24" s="6"/>
      <c r="F24" s="6"/>
      <c r="G24" s="6"/>
      <c r="H24" s="6"/>
      <c r="I24" s="9"/>
      <c r="J24" s="9"/>
      <c r="K24" s="9"/>
      <c r="L24" s="17"/>
    </row>
    <row r="25" spans="1:12" ht="19.5" customHeight="1" x14ac:dyDescent="0.35">
      <c r="A25" s="5">
        <v>2558</v>
      </c>
      <c r="B25" s="5">
        <v>146</v>
      </c>
      <c r="C25" s="6"/>
      <c r="D25" s="6"/>
      <c r="E25" s="6"/>
      <c r="F25" s="6"/>
      <c r="G25" s="6"/>
      <c r="H25" s="6"/>
      <c r="I25" s="9"/>
      <c r="J25" s="9"/>
      <c r="K25" s="9"/>
      <c r="L25" s="17"/>
    </row>
    <row r="26" spans="1:12" ht="19.5" customHeight="1" x14ac:dyDescent="0.35">
      <c r="A26" s="5">
        <v>2559</v>
      </c>
      <c r="B26" s="5">
        <f>51+49+11</f>
        <v>111</v>
      </c>
      <c r="C26" s="6"/>
      <c r="D26" s="6"/>
      <c r="E26" s="6"/>
      <c r="F26" s="6"/>
      <c r="G26" s="6"/>
      <c r="H26" s="6"/>
      <c r="I26" s="9"/>
      <c r="J26" s="9"/>
      <c r="K26" s="9"/>
      <c r="L26" s="17"/>
    </row>
    <row r="27" spans="1:12" ht="19.5" customHeight="1" x14ac:dyDescent="0.35">
      <c r="A27" s="5">
        <v>2560</v>
      </c>
      <c r="B27" s="5">
        <v>161</v>
      </c>
      <c r="C27" s="6"/>
      <c r="D27" s="6"/>
      <c r="E27" s="6"/>
      <c r="F27" s="6"/>
      <c r="G27" s="6"/>
      <c r="H27" s="6"/>
      <c r="I27" s="9"/>
      <c r="J27" s="9"/>
      <c r="K27" s="9"/>
      <c r="L27" s="17"/>
    </row>
    <row r="28" spans="1:12" ht="19.5" customHeight="1" x14ac:dyDescent="0.35">
      <c r="A28" s="15" t="s">
        <v>0</v>
      </c>
      <c r="B28" s="15">
        <f>SUM(B20:B27)</f>
        <v>959</v>
      </c>
      <c r="C28" s="15"/>
      <c r="D28" s="15"/>
      <c r="E28" s="15"/>
      <c r="F28" s="15"/>
      <c r="G28" s="15"/>
      <c r="H28" s="15">
        <f>SUM(H20:H27)</f>
        <v>61</v>
      </c>
      <c r="I28" s="15">
        <f t="shared" ref="I28:K28" si="3">SUM(I20:I27)</f>
        <v>186</v>
      </c>
      <c r="J28" s="15">
        <f t="shared" si="3"/>
        <v>27</v>
      </c>
      <c r="K28" s="15">
        <f t="shared" si="3"/>
        <v>202</v>
      </c>
      <c r="L28" s="19"/>
    </row>
    <row r="29" spans="1:12" ht="12" customHeight="1" x14ac:dyDescent="0.35">
      <c r="A29" s="10"/>
      <c r="B29" s="10"/>
      <c r="C29" s="10"/>
      <c r="D29" s="10"/>
      <c r="E29" s="10"/>
      <c r="F29" s="10"/>
      <c r="G29" s="10"/>
      <c r="H29" s="10"/>
      <c r="I29" s="16"/>
      <c r="J29" s="16"/>
      <c r="K29" s="16"/>
      <c r="L29" s="16"/>
    </row>
    <row r="30" spans="1:12" s="4" customFormat="1" ht="22.5" customHeight="1" x14ac:dyDescent="0.4">
      <c r="A30" s="38" t="s">
        <v>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3.25" customHeight="1" x14ac:dyDescent="0.35">
      <c r="A31" s="8" t="s">
        <v>8</v>
      </c>
      <c r="B31" s="3"/>
      <c r="C31" s="3"/>
      <c r="D31" s="3"/>
      <c r="E31" s="3"/>
      <c r="F31" s="3"/>
      <c r="G31" s="3"/>
      <c r="H31" s="3"/>
      <c r="I31" s="3"/>
      <c r="J31" s="26"/>
      <c r="K31" s="11"/>
      <c r="L31" s="11"/>
    </row>
    <row r="32" spans="1:12" ht="24" customHeight="1" x14ac:dyDescent="0.35">
      <c r="A32" s="41" t="s">
        <v>5</v>
      </c>
      <c r="B32" s="41" t="s">
        <v>1</v>
      </c>
      <c r="C32" s="43" t="s">
        <v>7</v>
      </c>
      <c r="D32" s="44"/>
      <c r="E32" s="44"/>
      <c r="F32" s="44"/>
      <c r="G32" s="44"/>
      <c r="H32" s="44"/>
      <c r="I32" s="44"/>
      <c r="J32" s="45"/>
      <c r="K32" s="46" t="s">
        <v>16</v>
      </c>
      <c r="L32" s="48" t="s">
        <v>17</v>
      </c>
    </row>
    <row r="33" spans="1:12" ht="41.1" customHeight="1" x14ac:dyDescent="0.35">
      <c r="A33" s="42"/>
      <c r="B33" s="41"/>
      <c r="C33" s="33">
        <v>2553</v>
      </c>
      <c r="D33" s="33">
        <v>2554</v>
      </c>
      <c r="E33" s="34">
        <v>2555</v>
      </c>
      <c r="F33" s="34">
        <v>2556</v>
      </c>
      <c r="G33" s="34">
        <v>2557</v>
      </c>
      <c r="H33" s="34">
        <v>2558</v>
      </c>
      <c r="I33" s="34">
        <v>2559</v>
      </c>
      <c r="J33" s="30">
        <v>2560</v>
      </c>
      <c r="K33" s="47"/>
      <c r="L33" s="49"/>
    </row>
    <row r="34" spans="1:12" ht="19.5" customHeight="1" x14ac:dyDescent="0.35">
      <c r="A34" s="5">
        <v>2553</v>
      </c>
      <c r="B34" s="5"/>
      <c r="C34" s="6"/>
      <c r="D34" s="6"/>
      <c r="E34" s="6"/>
      <c r="F34" s="6"/>
      <c r="G34" s="6"/>
      <c r="H34" s="6"/>
      <c r="I34" s="9"/>
      <c r="J34" s="9"/>
      <c r="K34" s="9"/>
      <c r="L34" s="17"/>
    </row>
    <row r="35" spans="1:12" ht="19.5" customHeight="1" x14ac:dyDescent="0.35">
      <c r="A35" s="5">
        <v>2554</v>
      </c>
      <c r="B35" s="5"/>
      <c r="C35" s="6"/>
      <c r="D35" s="6"/>
      <c r="E35" s="6"/>
      <c r="F35" s="6"/>
      <c r="G35" s="6"/>
      <c r="H35" s="6"/>
      <c r="I35" s="9"/>
      <c r="J35" s="9"/>
      <c r="K35" s="9"/>
      <c r="L35" s="17"/>
    </row>
    <row r="36" spans="1:12" ht="19.5" customHeight="1" x14ac:dyDescent="0.35">
      <c r="A36" s="5">
        <v>2555</v>
      </c>
      <c r="B36" s="5"/>
      <c r="C36" s="6"/>
      <c r="D36" s="6"/>
      <c r="E36" s="6"/>
      <c r="F36" s="6"/>
      <c r="G36" s="6"/>
      <c r="H36" s="6"/>
      <c r="I36" s="9"/>
      <c r="J36" s="9"/>
      <c r="K36" s="9"/>
      <c r="L36" s="17"/>
    </row>
    <row r="37" spans="1:12" ht="19.5" customHeight="1" x14ac:dyDescent="0.35">
      <c r="A37" s="5">
        <v>2556</v>
      </c>
      <c r="B37" s="5"/>
      <c r="C37" s="6"/>
      <c r="D37" s="6"/>
      <c r="E37" s="6"/>
      <c r="F37" s="6"/>
      <c r="G37" s="6"/>
      <c r="H37" s="6"/>
      <c r="I37" s="9"/>
      <c r="J37" s="9"/>
      <c r="K37" s="9"/>
      <c r="L37" s="17"/>
    </row>
    <row r="38" spans="1:12" ht="19.5" customHeight="1" x14ac:dyDescent="0.35">
      <c r="A38" s="5">
        <v>2557</v>
      </c>
      <c r="B38" s="5">
        <v>8</v>
      </c>
      <c r="C38" s="6"/>
      <c r="D38" s="6"/>
      <c r="E38" s="6"/>
      <c r="F38" s="6"/>
      <c r="G38" s="6">
        <v>6</v>
      </c>
      <c r="H38" s="6">
        <v>6</v>
      </c>
      <c r="I38" s="37">
        <v>5</v>
      </c>
      <c r="J38" s="24">
        <v>5</v>
      </c>
      <c r="K38" s="9">
        <v>3</v>
      </c>
      <c r="L38" s="17">
        <f>J38*100/B38</f>
        <v>62.5</v>
      </c>
    </row>
    <row r="39" spans="1:12" ht="19.5" customHeight="1" x14ac:dyDescent="0.35">
      <c r="A39" s="5">
        <v>2558</v>
      </c>
      <c r="B39" s="5"/>
      <c r="C39" s="6"/>
      <c r="D39" s="6"/>
      <c r="E39" s="6"/>
      <c r="F39" s="6"/>
      <c r="G39" s="6"/>
      <c r="H39" s="6"/>
      <c r="I39" s="37"/>
      <c r="J39" s="9"/>
      <c r="K39" s="9"/>
      <c r="L39" s="17"/>
    </row>
    <row r="40" spans="1:12" ht="19.5" customHeight="1" x14ac:dyDescent="0.35">
      <c r="A40" s="5">
        <v>2559</v>
      </c>
      <c r="B40" s="5">
        <v>27</v>
      </c>
      <c r="C40" s="6"/>
      <c r="D40" s="6"/>
      <c r="E40" s="6"/>
      <c r="F40" s="6"/>
      <c r="G40" s="6"/>
      <c r="H40" s="6"/>
      <c r="I40" s="37">
        <v>23</v>
      </c>
      <c r="J40" s="24">
        <v>22</v>
      </c>
      <c r="K40" s="9">
        <v>5</v>
      </c>
      <c r="L40" s="17">
        <f>J40*100/B40</f>
        <v>81.481481481481481</v>
      </c>
    </row>
    <row r="41" spans="1:12" ht="19.5" customHeight="1" x14ac:dyDescent="0.35">
      <c r="A41" s="5">
        <v>2560</v>
      </c>
      <c r="B41" s="5">
        <v>16</v>
      </c>
      <c r="C41" s="6"/>
      <c r="D41" s="6"/>
      <c r="E41" s="6"/>
      <c r="F41" s="6"/>
      <c r="G41" s="6"/>
      <c r="H41" s="6"/>
      <c r="I41" s="37"/>
      <c r="J41" s="24">
        <v>16</v>
      </c>
      <c r="K41" s="9">
        <v>0</v>
      </c>
      <c r="L41" s="17">
        <f>J41*100/B41</f>
        <v>100</v>
      </c>
    </row>
    <row r="42" spans="1:12" ht="19.5" customHeight="1" x14ac:dyDescent="0.35">
      <c r="A42" s="7" t="s">
        <v>0</v>
      </c>
      <c r="B42" s="7">
        <f>SUM(B34:B41)</f>
        <v>51</v>
      </c>
      <c r="C42" s="7"/>
      <c r="D42" s="7"/>
      <c r="E42" s="7"/>
      <c r="F42" s="7"/>
      <c r="G42" s="7">
        <f>SUM(G34:G41)</f>
        <v>6</v>
      </c>
      <c r="H42" s="7">
        <f t="shared" ref="H42:K42" si="4">SUM(H34:H41)</f>
        <v>6</v>
      </c>
      <c r="I42" s="7">
        <f t="shared" si="4"/>
        <v>28</v>
      </c>
      <c r="J42" s="7">
        <f t="shared" si="4"/>
        <v>43</v>
      </c>
      <c r="K42" s="7">
        <f t="shared" si="4"/>
        <v>8</v>
      </c>
      <c r="L42" s="18"/>
    </row>
    <row r="43" spans="1:12" s="4" customFormat="1" ht="12" customHeight="1" x14ac:dyDescent="0.4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</row>
    <row r="44" spans="1:12" ht="23.25" customHeight="1" x14ac:dyDescent="0.35">
      <c r="A44" s="8" t="s">
        <v>9</v>
      </c>
      <c r="B44" s="3"/>
      <c r="C44" s="3"/>
      <c r="D44" s="3"/>
      <c r="E44" s="3"/>
      <c r="F44" s="3"/>
      <c r="G44" s="3"/>
      <c r="H44" s="3"/>
      <c r="I44" s="3"/>
      <c r="J44" s="26"/>
      <c r="K44" s="13"/>
      <c r="L44" s="13"/>
    </row>
    <row r="45" spans="1:12" ht="24" customHeight="1" x14ac:dyDescent="0.35">
      <c r="A45" s="50" t="s">
        <v>5</v>
      </c>
      <c r="B45" s="50" t="s">
        <v>1</v>
      </c>
      <c r="C45" s="52" t="s">
        <v>10</v>
      </c>
      <c r="D45" s="53"/>
      <c r="E45" s="53"/>
      <c r="F45" s="53"/>
      <c r="G45" s="53"/>
      <c r="H45" s="53"/>
      <c r="I45" s="53"/>
      <c r="J45" s="54"/>
      <c r="K45" s="55" t="s">
        <v>11</v>
      </c>
      <c r="L45" s="57" t="s">
        <v>13</v>
      </c>
    </row>
    <row r="46" spans="1:12" ht="41.1" customHeight="1" x14ac:dyDescent="0.35">
      <c r="A46" s="51"/>
      <c r="B46" s="50"/>
      <c r="C46" s="35">
        <v>2553</v>
      </c>
      <c r="D46" s="35">
        <v>2554</v>
      </c>
      <c r="E46" s="36">
        <v>2555</v>
      </c>
      <c r="F46" s="36">
        <v>2556</v>
      </c>
      <c r="G46" s="36">
        <v>2557</v>
      </c>
      <c r="H46" s="36">
        <v>2558</v>
      </c>
      <c r="I46" s="36">
        <v>2559</v>
      </c>
      <c r="J46" s="32">
        <v>2560</v>
      </c>
      <c r="K46" s="56"/>
      <c r="L46" s="58"/>
    </row>
    <row r="47" spans="1:12" ht="19.5" customHeight="1" x14ac:dyDescent="0.35">
      <c r="A47" s="5">
        <v>2553</v>
      </c>
      <c r="B47" s="5"/>
      <c r="C47" s="6"/>
      <c r="D47" s="6"/>
      <c r="E47" s="6"/>
      <c r="F47" s="6"/>
      <c r="G47" s="6"/>
      <c r="H47" s="6"/>
      <c r="I47" s="9"/>
      <c r="J47" s="9"/>
      <c r="K47" s="9"/>
      <c r="L47" s="17"/>
    </row>
    <row r="48" spans="1:12" ht="19.5" customHeight="1" x14ac:dyDescent="0.35">
      <c r="A48" s="5">
        <v>2554</v>
      </c>
      <c r="B48" s="5"/>
      <c r="C48" s="6"/>
      <c r="D48" s="6"/>
      <c r="E48" s="6"/>
      <c r="F48" s="6"/>
      <c r="G48" s="6"/>
      <c r="H48" s="6"/>
      <c r="I48" s="9"/>
      <c r="J48" s="9"/>
      <c r="K48" s="9"/>
      <c r="L48" s="17"/>
    </row>
    <row r="49" spans="1:12" ht="19.5" customHeight="1" x14ac:dyDescent="0.35">
      <c r="A49" s="5">
        <v>2555</v>
      </c>
      <c r="B49" s="5"/>
      <c r="C49" s="6"/>
      <c r="D49" s="6"/>
      <c r="E49" s="6"/>
      <c r="F49" s="6"/>
      <c r="G49" s="6"/>
      <c r="H49" s="6"/>
      <c r="I49" s="9"/>
      <c r="J49" s="9"/>
      <c r="K49" s="9"/>
      <c r="L49" s="17"/>
    </row>
    <row r="50" spans="1:12" ht="19.5" customHeight="1" x14ac:dyDescent="0.35">
      <c r="A50" s="5">
        <v>2556</v>
      </c>
      <c r="B50" s="5"/>
      <c r="C50" s="6"/>
      <c r="D50" s="6"/>
      <c r="E50" s="6"/>
      <c r="F50" s="6"/>
      <c r="G50" s="6"/>
      <c r="H50" s="6"/>
      <c r="I50" s="9"/>
      <c r="J50" s="9"/>
      <c r="K50" s="9"/>
      <c r="L50" s="17"/>
    </row>
    <row r="51" spans="1:12" ht="19.5" customHeight="1" x14ac:dyDescent="0.35">
      <c r="A51" s="5">
        <v>2557</v>
      </c>
      <c r="B51" s="5">
        <v>8</v>
      </c>
      <c r="C51" s="6"/>
      <c r="D51" s="6"/>
      <c r="E51" s="6"/>
      <c r="F51" s="6"/>
      <c r="G51" s="6"/>
      <c r="H51" s="6"/>
      <c r="I51" s="9"/>
      <c r="J51" s="9">
        <v>0</v>
      </c>
      <c r="K51" s="9"/>
      <c r="L51" s="17">
        <f t="shared" ref="L51:L53" si="5">K51*100/B51</f>
        <v>0</v>
      </c>
    </row>
    <row r="52" spans="1:12" ht="19.5" customHeight="1" x14ac:dyDescent="0.35">
      <c r="A52" s="5">
        <v>2558</v>
      </c>
      <c r="B52" s="5"/>
      <c r="C52" s="6"/>
      <c r="D52" s="6"/>
      <c r="E52" s="6"/>
      <c r="F52" s="6"/>
      <c r="G52" s="6"/>
      <c r="H52" s="6"/>
      <c r="I52" s="9"/>
      <c r="J52" s="9"/>
      <c r="K52" s="9"/>
      <c r="L52" s="17"/>
    </row>
    <row r="53" spans="1:12" ht="19.5" customHeight="1" x14ac:dyDescent="0.35">
      <c r="A53" s="5">
        <v>2559</v>
      </c>
      <c r="B53" s="5">
        <v>27</v>
      </c>
      <c r="C53" s="6"/>
      <c r="D53" s="6"/>
      <c r="E53" s="6"/>
      <c r="F53" s="6"/>
      <c r="G53" s="6"/>
      <c r="H53" s="6"/>
      <c r="I53" s="9"/>
      <c r="J53" s="9">
        <v>0</v>
      </c>
      <c r="K53" s="9"/>
      <c r="L53" s="17">
        <f t="shared" si="5"/>
        <v>0</v>
      </c>
    </row>
    <row r="54" spans="1:12" ht="19.5" customHeight="1" x14ac:dyDescent="0.35">
      <c r="A54" s="5">
        <v>2560</v>
      </c>
      <c r="B54" s="5">
        <v>16</v>
      </c>
      <c r="C54" s="6"/>
      <c r="D54" s="6"/>
      <c r="E54" s="6"/>
      <c r="F54" s="6"/>
      <c r="G54" s="6"/>
      <c r="H54" s="6"/>
      <c r="I54" s="9"/>
      <c r="J54" s="9">
        <v>0</v>
      </c>
      <c r="K54" s="9"/>
      <c r="L54" s="17">
        <v>0</v>
      </c>
    </row>
    <row r="55" spans="1:12" ht="19.5" customHeight="1" x14ac:dyDescent="0.35">
      <c r="A55" s="15" t="s">
        <v>0</v>
      </c>
      <c r="B55" s="15">
        <f>SUM(B47:B54)</f>
        <v>51</v>
      </c>
      <c r="C55" s="15"/>
      <c r="D55" s="15"/>
      <c r="E55" s="15"/>
      <c r="F55" s="15"/>
      <c r="G55" s="15"/>
      <c r="H55" s="15"/>
      <c r="I55" s="15"/>
      <c r="J55" s="15">
        <f>SUM(J47:J54)</f>
        <v>0</v>
      </c>
      <c r="K55" s="15"/>
      <c r="L55" s="19"/>
    </row>
    <row r="56" spans="1:12" x14ac:dyDescent="0.35">
      <c r="L56" s="20" t="s">
        <v>18</v>
      </c>
    </row>
  </sheetData>
  <mergeCells count="23">
    <mergeCell ref="L45:L46"/>
    <mergeCell ref="A32:A33"/>
    <mergeCell ref="B32:B33"/>
    <mergeCell ref="A45:A46"/>
    <mergeCell ref="B45:B46"/>
    <mergeCell ref="C32:J32"/>
    <mergeCell ref="C45:J45"/>
    <mergeCell ref="K45:K46"/>
    <mergeCell ref="A2:L2"/>
    <mergeCell ref="K5:K6"/>
    <mergeCell ref="L5:L6"/>
    <mergeCell ref="L32:L33"/>
    <mergeCell ref="A18:A19"/>
    <mergeCell ref="B18:B19"/>
    <mergeCell ref="A3:L3"/>
    <mergeCell ref="A5:A6"/>
    <mergeCell ref="B5:B6"/>
    <mergeCell ref="K18:K19"/>
    <mergeCell ref="L18:L19"/>
    <mergeCell ref="K32:K33"/>
    <mergeCell ref="A30:L30"/>
    <mergeCell ref="C5:J5"/>
    <mergeCell ref="C18:J1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6" orientation="landscape" r:id="rId1"/>
  <rowBreaks count="1" manualBreakCount="1">
    <brk id="2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2-2559</vt:lpstr>
      <vt:lpstr>2-2560</vt:lpstr>
      <vt:lpstr>'2-2559'!Print_Area</vt:lpstr>
      <vt:lpstr>'2-2560'!Print_Area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2018-01-23T07:58:46Z</cp:lastPrinted>
  <dcterms:created xsi:type="dcterms:W3CDTF">2017-01-23T08:53:35Z</dcterms:created>
  <dcterms:modified xsi:type="dcterms:W3CDTF">2018-01-30T01:41:52Z</dcterms:modified>
</cp:coreProperties>
</file>